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30" windowWidth="12120" windowHeight="7260" activeTab="0"/>
  </bookViews>
  <sheets>
    <sheet name="Sheet1" sheetId="1" r:id="rId1"/>
  </sheets>
  <definedNames>
    <definedName name="_xlnm.Print_Titles" localSheetId="0">'Sheet1'!$A:$C,'Sheet1'!$1:$2</definedName>
  </definedNames>
  <calcPr fullCalcOnLoad="1"/>
</workbook>
</file>

<file path=xl/sharedStrings.xml><?xml version="1.0" encoding="utf-8"?>
<sst xmlns="http://schemas.openxmlformats.org/spreadsheetml/2006/main" count="143" uniqueCount="70">
  <si>
    <t>S.NO.</t>
  </si>
  <si>
    <t>STAFF CODE</t>
  </si>
  <si>
    <t>NAME OF THE EMPLOYEE</t>
  </si>
  <si>
    <t>DESIGNATION OF THE EMPLOYEE</t>
  </si>
  <si>
    <t>NO  OF POST SANCTIONED</t>
  </si>
  <si>
    <t>STAFF IN POSITION</t>
  </si>
  <si>
    <t>NO. OF DAYS</t>
  </si>
  <si>
    <t>PAY  IN PAY BAND</t>
  </si>
  <si>
    <t>GRADE PAY</t>
  </si>
  <si>
    <t>TRANSPORT  ALLOWANCE</t>
  </si>
  <si>
    <t>DA ON TRANSPORT  ALLOWANCE</t>
  </si>
  <si>
    <t>HOUSE RENT ALLOWANCE/ D.HRA</t>
  </si>
  <si>
    <t>PERSONAL PAY</t>
  </si>
  <si>
    <t>NEW  PEN. SCHEME (MS)</t>
  </si>
  <si>
    <t>M/S  (CPF)</t>
  </si>
  <si>
    <t>CASH  HANDLING ALLOWANCE</t>
  </si>
  <si>
    <t>CONVEY. ALLOWANCE(FIXED)</t>
  </si>
  <si>
    <t>WASHING ALLOW.</t>
  </si>
  <si>
    <t>HILL AREA ALLOWANCE</t>
  </si>
  <si>
    <t>TRIBAL AREA ALLOWANCE</t>
  </si>
  <si>
    <t>HARD AREA ALLOWANCE</t>
  </si>
  <si>
    <t>ISLAND SPECIAL ALLOWANCE</t>
  </si>
  <si>
    <t>SPECIAL DUTY ALLOWANCE</t>
  </si>
  <si>
    <t>REMOTE LOCALITY ALLOWANCE</t>
  </si>
  <si>
    <t>BAD CLIMATE ALLOWANCE</t>
  </si>
  <si>
    <t>OTHER ALLOWANCE</t>
  </si>
  <si>
    <t>DEARNESS ALLOW.</t>
  </si>
  <si>
    <t>KISHAN SINGH KARKI</t>
  </si>
  <si>
    <t>SUB STAFF</t>
  </si>
  <si>
    <t>5200-20200+1800</t>
  </si>
  <si>
    <t xml:space="preserve"> </t>
  </si>
  <si>
    <t>MAN BAHADUR THAPA</t>
  </si>
  <si>
    <t>ANIL KUMAR</t>
  </si>
  <si>
    <t>BABU LAL</t>
  </si>
  <si>
    <t>BALWANT SINGH</t>
  </si>
  <si>
    <t>BHOOP SINGH</t>
  </si>
  <si>
    <t>BUDH RAM</t>
  </si>
  <si>
    <t>CHANDERPAL</t>
  </si>
  <si>
    <t>D.B. THAPA</t>
  </si>
  <si>
    <t>DHARAM PAL RAWAT</t>
  </si>
  <si>
    <t>JAGAN NATH</t>
  </si>
  <si>
    <t>JAI SINGH</t>
  </si>
  <si>
    <t>JAIVEER SINGH</t>
  </si>
  <si>
    <t>LALIT MOHAN</t>
  </si>
  <si>
    <t>LAXMAN PRASAD</t>
  </si>
  <si>
    <t>MAHESH KUMAR</t>
  </si>
  <si>
    <t>NARAYAN THAPA</t>
  </si>
  <si>
    <t>NIRANJAN SINGH RAWAL</t>
  </si>
  <si>
    <t>OMBEER SINGH</t>
  </si>
  <si>
    <t>ONKAR</t>
  </si>
  <si>
    <t>PARMESHWAR</t>
  </si>
  <si>
    <t>RAGHUBIR SINGH</t>
  </si>
  <si>
    <t>RAJ KUMAR</t>
  </si>
  <si>
    <t>RAJ NAAARAYAN</t>
  </si>
  <si>
    <t>RAVINDER KUMAR</t>
  </si>
  <si>
    <t>SHYORAJ SINGH</t>
  </si>
  <si>
    <t>SUBHASH CHAND</t>
  </si>
  <si>
    <t>SURINDER KUMAR</t>
  </si>
  <si>
    <t>UDAY PASWAN</t>
  </si>
  <si>
    <t>VISHESHWAR NATH</t>
  </si>
  <si>
    <t>VISHWANATH</t>
  </si>
  <si>
    <t>DHAN SINGH</t>
  </si>
  <si>
    <t>RAM MURTI</t>
  </si>
  <si>
    <t>RAMESH</t>
  </si>
  <si>
    <t>SUSHILA</t>
  </si>
  <si>
    <t>SATISH</t>
  </si>
  <si>
    <t>UMESH BHAGAT</t>
  </si>
  <si>
    <t>NOVEMBER</t>
  </si>
  <si>
    <t>PAY FOR THE MONTH OF JUNE  2015</t>
  </si>
  <si>
    <t>Gross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</si>
</sst>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justify" textRotation="90" wrapText="1"/>
    </xf>
    <xf numFmtId="0" fontId="1" fillId="0" borderId="11" xfId="0" applyFont="1" applyBorder="1" applyAlignment="1">
      <alignment vertical="center" textRotation="90" wrapText="1"/>
    </xf>
    <xf numFmtId="0" fontId="0" fillId="0" borderId="0" xfId="0" applyBorder="1" applyAlignment="1">
      <alignment vertical="top" wrapText="1"/>
    </xf>
    <xf numFmtId="0" fontId="2" fillId="33" borderId="11" xfId="0" applyFont="1" applyFill="1" applyBorder="1" applyAlignment="1">
      <alignment vertical="center" textRotation="90" wrapText="1"/>
    </xf>
    <xf numFmtId="0" fontId="0" fillId="33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PageLayoutView="0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1" sqref="U1:AC1"/>
    </sheetView>
  </sheetViews>
  <sheetFormatPr defaultColWidth="10.140625" defaultRowHeight="12.75"/>
  <cols>
    <col min="1" max="1" width="4.7109375" style="7" customWidth="1"/>
    <col min="2" max="2" width="11.421875" style="7" customWidth="1"/>
    <col min="3" max="3" width="24.00390625" style="7" customWidth="1"/>
    <col min="4" max="4" width="12.00390625" style="7" customWidth="1"/>
    <col min="5" max="5" width="20.7109375" style="7" hidden="1" customWidth="1"/>
    <col min="6" max="6" width="6.00390625" style="7" hidden="1" customWidth="1"/>
    <col min="7" max="7" width="4.8515625" style="7" hidden="1" customWidth="1"/>
    <col min="8" max="8" width="4.7109375" style="7" hidden="1" customWidth="1"/>
    <col min="9" max="9" width="9.00390625" style="7" hidden="1" customWidth="1"/>
    <col min="10" max="10" width="8.00390625" style="7" hidden="1" customWidth="1"/>
    <col min="11" max="11" width="8.7109375" style="7" hidden="1" customWidth="1"/>
    <col min="12" max="13" width="8.00390625" style="7" hidden="1" customWidth="1"/>
    <col min="14" max="14" width="8.421875" style="7" hidden="1" customWidth="1"/>
    <col min="15" max="15" width="6.8515625" style="7" hidden="1" customWidth="1"/>
    <col min="16" max="16" width="4.421875" style="7" hidden="1" customWidth="1"/>
    <col min="17" max="18" width="5.00390625" style="7" hidden="1" customWidth="1"/>
    <col min="19" max="19" width="4.00390625" style="7" hidden="1" customWidth="1"/>
    <col min="20" max="20" width="7.57421875" style="7" hidden="1" customWidth="1"/>
    <col min="21" max="21" width="5.140625" style="7" hidden="1" customWidth="1"/>
    <col min="22" max="22" width="5.421875" style="7" hidden="1" customWidth="1"/>
    <col min="23" max="24" width="4.57421875" style="7" hidden="1" customWidth="1"/>
    <col min="25" max="25" width="6.140625" style="7" hidden="1" customWidth="1"/>
    <col min="26" max="26" width="5.7109375" style="7" hidden="1" customWidth="1"/>
    <col min="27" max="27" width="5.421875" style="7" hidden="1" customWidth="1"/>
    <col min="28" max="28" width="7.57421875" style="7" hidden="1" customWidth="1"/>
    <col min="29" max="29" width="19.00390625" style="9" customWidth="1"/>
    <col min="30" max="16384" width="10.140625" style="7" customWidth="1"/>
  </cols>
  <sheetData>
    <row r="1" spans="1:39" ht="26.25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L1" s="9"/>
      <c r="AM1" s="9"/>
    </row>
    <row r="2" spans="1:29" ht="138">
      <c r="A2" s="1" t="s">
        <v>0</v>
      </c>
      <c r="B2" s="1" t="s">
        <v>1</v>
      </c>
      <c r="C2" s="2" t="s">
        <v>2</v>
      </c>
      <c r="D2" s="2" t="s">
        <v>3</v>
      </c>
      <c r="E2" s="2" t="s">
        <v>67</v>
      </c>
      <c r="F2" s="3" t="s">
        <v>4</v>
      </c>
      <c r="G2" s="3" t="s">
        <v>5</v>
      </c>
      <c r="H2" s="1" t="s">
        <v>6</v>
      </c>
      <c r="I2" s="1" t="s">
        <v>7</v>
      </c>
      <c r="J2" s="1" t="s">
        <v>8</v>
      </c>
      <c r="K2" s="1" t="s">
        <v>26</v>
      </c>
      <c r="L2" s="1" t="s">
        <v>9</v>
      </c>
      <c r="M2" s="1" t="s">
        <v>10</v>
      </c>
      <c r="N2" s="1" t="s">
        <v>11</v>
      </c>
      <c r="O2" s="4" t="s">
        <v>12</v>
      </c>
      <c r="P2" s="5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8" t="s">
        <v>69</v>
      </c>
    </row>
    <row r="3" spans="1:43" s="10" customFormat="1" ht="19.5" customHeight="1">
      <c r="A3" s="14">
        <v>1</v>
      </c>
      <c r="B3" s="15">
        <v>26605</v>
      </c>
      <c r="C3" s="16" t="s">
        <v>27</v>
      </c>
      <c r="D3" s="16" t="s">
        <v>28</v>
      </c>
      <c r="E3" s="17" t="s">
        <v>29</v>
      </c>
      <c r="F3" s="16"/>
      <c r="G3" s="16"/>
      <c r="H3" s="18">
        <v>30</v>
      </c>
      <c r="I3" s="19">
        <v>11170</v>
      </c>
      <c r="J3" s="18">
        <v>2400</v>
      </c>
      <c r="K3" s="18">
        <f>ROUND((I3+J3)*113%,0)</f>
        <v>15334</v>
      </c>
      <c r="L3" s="18">
        <v>3200</v>
      </c>
      <c r="M3" s="18">
        <f>ROUND((L3)*113%,0)</f>
        <v>3616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90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f>SUM(I3:AB3)</f>
        <v>35810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1"/>
      <c r="AO3" s="11"/>
      <c r="AP3" s="11"/>
      <c r="AQ3" s="11"/>
    </row>
    <row r="4" spans="1:43" s="10" customFormat="1" ht="19.5" customHeight="1">
      <c r="A4" s="18">
        <v>2</v>
      </c>
      <c r="B4" s="15">
        <v>42830</v>
      </c>
      <c r="C4" s="16" t="s">
        <v>31</v>
      </c>
      <c r="D4" s="16" t="s">
        <v>28</v>
      </c>
      <c r="E4" s="17" t="s">
        <v>29</v>
      </c>
      <c r="F4" s="16" t="s">
        <v>30</v>
      </c>
      <c r="G4" s="16"/>
      <c r="H4" s="18">
        <v>30</v>
      </c>
      <c r="I4" s="19">
        <v>11180</v>
      </c>
      <c r="J4" s="18">
        <v>2400</v>
      </c>
      <c r="K4" s="18">
        <f aca="true" t="shared" si="0" ref="K4:K39">ROUND((I4+J4)*113%,0)</f>
        <v>15345</v>
      </c>
      <c r="L4" s="18">
        <v>1600</v>
      </c>
      <c r="M4" s="18">
        <f aca="true" t="shared" si="1" ref="M4:M39">ROUND((L4)*113%,0)</f>
        <v>1808</v>
      </c>
      <c r="N4" s="18">
        <f>ROUND(0.3*(I4+J4),0)</f>
        <v>4074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90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f aca="true" t="shared" si="2" ref="AC4:AC39">SUM(I4:AB4)</f>
        <v>36497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1"/>
      <c r="AO4" s="11"/>
      <c r="AP4" s="11"/>
      <c r="AQ4" s="11"/>
    </row>
    <row r="5" spans="1:43" s="10" customFormat="1" ht="19.5" customHeight="1">
      <c r="A5" s="18">
        <v>3</v>
      </c>
      <c r="B5" s="15">
        <v>1262</v>
      </c>
      <c r="C5" s="16" t="s">
        <v>32</v>
      </c>
      <c r="D5" s="16" t="s">
        <v>28</v>
      </c>
      <c r="E5" s="17" t="s">
        <v>29</v>
      </c>
      <c r="F5" s="16"/>
      <c r="G5" s="16"/>
      <c r="H5" s="18">
        <v>30</v>
      </c>
      <c r="I5" s="19">
        <v>8350</v>
      </c>
      <c r="J5" s="18">
        <v>1900</v>
      </c>
      <c r="K5" s="18">
        <f t="shared" si="0"/>
        <v>11583</v>
      </c>
      <c r="L5" s="18">
        <v>1600</v>
      </c>
      <c r="M5" s="18">
        <f t="shared" si="1"/>
        <v>1808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90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f t="shared" si="2"/>
        <v>25331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1"/>
      <c r="AO5" s="11"/>
      <c r="AP5" s="11"/>
      <c r="AQ5" s="11"/>
    </row>
    <row r="6" spans="1:43" s="10" customFormat="1" ht="19.5" customHeight="1">
      <c r="A6" s="14">
        <v>4</v>
      </c>
      <c r="B6" s="15">
        <v>42813</v>
      </c>
      <c r="C6" s="16" t="s">
        <v>33</v>
      </c>
      <c r="D6" s="16" t="s">
        <v>28</v>
      </c>
      <c r="E6" s="17" t="s">
        <v>29</v>
      </c>
      <c r="F6" s="16"/>
      <c r="G6" s="16"/>
      <c r="H6" s="18">
        <v>30</v>
      </c>
      <c r="I6" s="19">
        <v>9160</v>
      </c>
      <c r="J6" s="18">
        <v>2000</v>
      </c>
      <c r="K6" s="18">
        <f t="shared" si="0"/>
        <v>12611</v>
      </c>
      <c r="L6" s="18">
        <v>1600</v>
      </c>
      <c r="M6" s="18">
        <f t="shared" si="1"/>
        <v>1808</v>
      </c>
      <c r="N6" s="18">
        <f>ROUND(0.3*(I6+J6),0)</f>
        <v>3348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90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f t="shared" si="2"/>
        <v>30617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1"/>
      <c r="AO6" s="11"/>
      <c r="AP6" s="11"/>
      <c r="AQ6" s="11"/>
    </row>
    <row r="7" spans="1:43" s="10" customFormat="1" ht="19.5" customHeight="1">
      <c r="A7" s="18">
        <v>5</v>
      </c>
      <c r="B7" s="15">
        <v>42874</v>
      </c>
      <c r="C7" s="16" t="s">
        <v>34</v>
      </c>
      <c r="D7" s="16" t="s">
        <v>28</v>
      </c>
      <c r="E7" s="17" t="s">
        <v>29</v>
      </c>
      <c r="F7" s="16"/>
      <c r="G7" s="16"/>
      <c r="H7" s="18">
        <v>30</v>
      </c>
      <c r="I7" s="19">
        <v>9830</v>
      </c>
      <c r="J7" s="18">
        <v>2000</v>
      </c>
      <c r="K7" s="18">
        <f t="shared" si="0"/>
        <v>13368</v>
      </c>
      <c r="L7" s="18">
        <v>1600</v>
      </c>
      <c r="M7" s="18">
        <f t="shared" si="1"/>
        <v>1808</v>
      </c>
      <c r="N7" s="18">
        <f>ROUND(0.3*(I7+J7),0)</f>
        <v>3549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90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f t="shared" si="2"/>
        <v>32245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1"/>
      <c r="AO7" s="11"/>
      <c r="AP7" s="11"/>
      <c r="AQ7" s="11"/>
    </row>
    <row r="8" spans="1:43" s="10" customFormat="1" ht="19.5" customHeight="1">
      <c r="A8" s="18">
        <v>6</v>
      </c>
      <c r="B8" s="15">
        <v>42820</v>
      </c>
      <c r="C8" s="16" t="s">
        <v>35</v>
      </c>
      <c r="D8" s="16" t="s">
        <v>28</v>
      </c>
      <c r="E8" s="17" t="s">
        <v>29</v>
      </c>
      <c r="F8" s="16"/>
      <c r="G8" s="16"/>
      <c r="H8" s="18">
        <v>30</v>
      </c>
      <c r="I8" s="19">
        <v>9630</v>
      </c>
      <c r="J8" s="18">
        <v>2000</v>
      </c>
      <c r="K8" s="18">
        <f t="shared" si="0"/>
        <v>13142</v>
      </c>
      <c r="L8" s="18">
        <v>1600</v>
      </c>
      <c r="M8" s="18">
        <f t="shared" si="1"/>
        <v>1808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90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f t="shared" si="2"/>
        <v>28270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1"/>
      <c r="AO8" s="11"/>
      <c r="AP8" s="11"/>
      <c r="AQ8" s="11"/>
    </row>
    <row r="9" spans="1:43" s="10" customFormat="1" ht="19.5" customHeight="1">
      <c r="A9" s="14">
        <v>7</v>
      </c>
      <c r="B9" s="15">
        <v>42801</v>
      </c>
      <c r="C9" s="16" t="s">
        <v>36</v>
      </c>
      <c r="D9" s="16" t="s">
        <v>28</v>
      </c>
      <c r="E9" s="17" t="s">
        <v>29</v>
      </c>
      <c r="F9" s="16" t="s">
        <v>30</v>
      </c>
      <c r="G9" s="16"/>
      <c r="H9" s="18">
        <v>30</v>
      </c>
      <c r="I9" s="19">
        <v>10990</v>
      </c>
      <c r="J9" s="18">
        <v>2400</v>
      </c>
      <c r="K9" s="18">
        <f t="shared" si="0"/>
        <v>15131</v>
      </c>
      <c r="L9" s="18">
        <v>1600</v>
      </c>
      <c r="M9" s="18">
        <f t="shared" si="1"/>
        <v>1808</v>
      </c>
      <c r="N9" s="18">
        <f>ROUND(0.3*(I9+J9),0)</f>
        <v>4017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90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f t="shared" si="2"/>
        <v>36036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O9" s="11"/>
      <c r="AP9" s="11"/>
      <c r="AQ9" s="11"/>
    </row>
    <row r="10" spans="1:43" s="10" customFormat="1" ht="19.5" customHeight="1">
      <c r="A10" s="18">
        <v>8</v>
      </c>
      <c r="B10" s="15">
        <v>42795</v>
      </c>
      <c r="C10" s="16" t="s">
        <v>37</v>
      </c>
      <c r="D10" s="16" t="s">
        <v>28</v>
      </c>
      <c r="E10" s="17" t="s">
        <v>29</v>
      </c>
      <c r="F10" s="16"/>
      <c r="G10" s="16"/>
      <c r="H10" s="18">
        <v>30</v>
      </c>
      <c r="I10" s="19">
        <v>9830</v>
      </c>
      <c r="J10" s="18">
        <v>2000</v>
      </c>
      <c r="K10" s="18">
        <f t="shared" si="0"/>
        <v>13368</v>
      </c>
      <c r="L10" s="18">
        <v>1600</v>
      </c>
      <c r="M10" s="18">
        <f t="shared" si="1"/>
        <v>1808</v>
      </c>
      <c r="N10" s="18">
        <f>ROUND(0.3*(I10+J10),0)</f>
        <v>3549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90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f t="shared" si="2"/>
        <v>32245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O10" s="11"/>
      <c r="AP10" s="11"/>
      <c r="AQ10" s="11"/>
    </row>
    <row r="11" spans="1:43" s="10" customFormat="1" ht="19.5" customHeight="1">
      <c r="A11" s="18">
        <v>9</v>
      </c>
      <c r="B11" s="15">
        <v>25498</v>
      </c>
      <c r="C11" s="16" t="s">
        <v>38</v>
      </c>
      <c r="D11" s="16" t="s">
        <v>28</v>
      </c>
      <c r="E11" s="17" t="s">
        <v>29</v>
      </c>
      <c r="F11" s="16"/>
      <c r="G11" s="16"/>
      <c r="H11" s="18">
        <v>30</v>
      </c>
      <c r="I11" s="19">
        <v>10230</v>
      </c>
      <c r="J11" s="18">
        <v>2400</v>
      </c>
      <c r="K11" s="18">
        <f t="shared" si="0"/>
        <v>14272</v>
      </c>
      <c r="L11" s="18">
        <v>1600</v>
      </c>
      <c r="M11" s="18">
        <f t="shared" si="1"/>
        <v>1808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90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f t="shared" si="2"/>
        <v>30400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O11" s="11"/>
      <c r="AP11" s="11"/>
      <c r="AQ11" s="11"/>
    </row>
    <row r="12" spans="1:43" s="10" customFormat="1" ht="19.5" customHeight="1">
      <c r="A12" s="14">
        <v>10</v>
      </c>
      <c r="B12" s="15">
        <v>42811</v>
      </c>
      <c r="C12" s="16" t="s">
        <v>39</v>
      </c>
      <c r="D12" s="16" t="s">
        <v>28</v>
      </c>
      <c r="E12" s="17" t="s">
        <v>29</v>
      </c>
      <c r="F12" s="16"/>
      <c r="G12" s="16"/>
      <c r="H12" s="18">
        <v>30</v>
      </c>
      <c r="I12" s="19">
        <v>9160</v>
      </c>
      <c r="J12" s="18">
        <v>2000</v>
      </c>
      <c r="K12" s="18">
        <f t="shared" si="0"/>
        <v>12611</v>
      </c>
      <c r="L12" s="18">
        <v>1600</v>
      </c>
      <c r="M12" s="18">
        <f t="shared" si="1"/>
        <v>1808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90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f t="shared" si="2"/>
        <v>27269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O12" s="11"/>
      <c r="AP12" s="11"/>
      <c r="AQ12" s="11"/>
    </row>
    <row r="13" spans="1:43" s="10" customFormat="1" ht="19.5" customHeight="1">
      <c r="A13" s="18">
        <v>11</v>
      </c>
      <c r="B13" s="15">
        <v>42814</v>
      </c>
      <c r="C13" s="16" t="s">
        <v>40</v>
      </c>
      <c r="D13" s="16" t="s">
        <v>28</v>
      </c>
      <c r="E13" s="17" t="s">
        <v>29</v>
      </c>
      <c r="F13" s="16"/>
      <c r="G13" s="16"/>
      <c r="H13" s="18">
        <v>30</v>
      </c>
      <c r="I13" s="19">
        <v>9620</v>
      </c>
      <c r="J13" s="18">
        <v>2000</v>
      </c>
      <c r="K13" s="18">
        <f t="shared" si="0"/>
        <v>13131</v>
      </c>
      <c r="L13" s="18">
        <v>1600</v>
      </c>
      <c r="M13" s="18">
        <f t="shared" si="1"/>
        <v>1808</v>
      </c>
      <c r="N13" s="18">
        <f>ROUND(0.3*(I13+J13),0)</f>
        <v>3486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90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f t="shared" si="2"/>
        <v>31735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O13" s="11"/>
      <c r="AP13" s="11"/>
      <c r="AQ13" s="11"/>
    </row>
    <row r="14" spans="1:43" s="10" customFormat="1" ht="19.5" customHeight="1">
      <c r="A14" s="18">
        <v>12</v>
      </c>
      <c r="B14" s="15">
        <v>42873</v>
      </c>
      <c r="C14" s="16" t="s">
        <v>41</v>
      </c>
      <c r="D14" s="16" t="s">
        <v>28</v>
      </c>
      <c r="E14" s="17" t="s">
        <v>29</v>
      </c>
      <c r="G14" s="16"/>
      <c r="H14" s="18">
        <v>30</v>
      </c>
      <c r="I14" s="19">
        <v>8350</v>
      </c>
      <c r="J14" s="18">
        <v>1900</v>
      </c>
      <c r="K14" s="18">
        <f t="shared" si="0"/>
        <v>11583</v>
      </c>
      <c r="L14" s="18">
        <v>1600</v>
      </c>
      <c r="M14" s="18">
        <f t="shared" si="1"/>
        <v>1808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90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f t="shared" si="2"/>
        <v>25331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O14" s="11"/>
      <c r="AP14" s="11"/>
      <c r="AQ14" s="11"/>
    </row>
    <row r="15" spans="1:43" s="10" customFormat="1" ht="19.5" customHeight="1">
      <c r="A15" s="14">
        <v>13</v>
      </c>
      <c r="B15" s="15">
        <v>22385</v>
      </c>
      <c r="C15" s="16" t="s">
        <v>42</v>
      </c>
      <c r="D15" s="16" t="s">
        <v>28</v>
      </c>
      <c r="E15" s="17" t="s">
        <v>29</v>
      </c>
      <c r="F15" s="16"/>
      <c r="G15" s="16"/>
      <c r="H15" s="18">
        <v>30</v>
      </c>
      <c r="I15" s="19">
        <v>9500</v>
      </c>
      <c r="J15" s="18">
        <v>2000</v>
      </c>
      <c r="K15" s="18">
        <f t="shared" si="0"/>
        <v>12995</v>
      </c>
      <c r="L15" s="18">
        <v>1600</v>
      </c>
      <c r="M15" s="18">
        <f t="shared" si="1"/>
        <v>1808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90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f t="shared" si="2"/>
        <v>27993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O15" s="11"/>
      <c r="AP15" s="11"/>
      <c r="AQ15" s="11"/>
    </row>
    <row r="16" spans="1:43" s="10" customFormat="1" ht="19.5" customHeight="1">
      <c r="A16" s="18">
        <v>14</v>
      </c>
      <c r="B16" s="15">
        <v>42875</v>
      </c>
      <c r="C16" s="16" t="s">
        <v>43</v>
      </c>
      <c r="D16" s="16" t="s">
        <v>28</v>
      </c>
      <c r="E16" s="17" t="s">
        <v>29</v>
      </c>
      <c r="F16" s="16"/>
      <c r="G16" s="16"/>
      <c r="H16" s="18">
        <v>30</v>
      </c>
      <c r="I16" s="19">
        <v>8830</v>
      </c>
      <c r="J16" s="18">
        <v>1900</v>
      </c>
      <c r="K16" s="18">
        <f t="shared" si="0"/>
        <v>12125</v>
      </c>
      <c r="L16" s="18">
        <v>1600</v>
      </c>
      <c r="M16" s="18">
        <f t="shared" si="1"/>
        <v>1808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90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320</v>
      </c>
      <c r="AC16" s="18">
        <f t="shared" si="2"/>
        <v>26673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O16" s="11"/>
      <c r="AP16" s="11"/>
      <c r="AQ16" s="11"/>
    </row>
    <row r="17" spans="1:43" s="10" customFormat="1" ht="19.5" customHeight="1">
      <c r="A17" s="18">
        <v>15</v>
      </c>
      <c r="B17" s="15">
        <v>42817</v>
      </c>
      <c r="C17" s="16" t="s">
        <v>44</v>
      </c>
      <c r="D17" s="16" t="s">
        <v>28</v>
      </c>
      <c r="E17" s="17" t="s">
        <v>29</v>
      </c>
      <c r="F17" s="16"/>
      <c r="G17" s="16"/>
      <c r="H17" s="18">
        <v>30</v>
      </c>
      <c r="I17" s="19">
        <v>10570</v>
      </c>
      <c r="J17" s="18">
        <v>2400</v>
      </c>
      <c r="K17" s="18">
        <f t="shared" si="0"/>
        <v>14656</v>
      </c>
      <c r="L17" s="18">
        <v>1600</v>
      </c>
      <c r="M17" s="18">
        <f t="shared" si="1"/>
        <v>1808</v>
      </c>
      <c r="N17" s="18">
        <f>ROUND(0.3*(I17+J17),0)</f>
        <v>3891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90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f t="shared" si="2"/>
        <v>35015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O17" s="11"/>
      <c r="AP17" s="11"/>
      <c r="AQ17" s="11"/>
    </row>
    <row r="18" spans="1:43" s="10" customFormat="1" ht="19.5" customHeight="1">
      <c r="A18" s="14">
        <v>16</v>
      </c>
      <c r="B18" s="15">
        <v>42815</v>
      </c>
      <c r="C18" s="16" t="s">
        <v>45</v>
      </c>
      <c r="D18" s="16" t="s">
        <v>28</v>
      </c>
      <c r="E18" s="17" t="s">
        <v>29</v>
      </c>
      <c r="F18" s="16"/>
      <c r="G18" s="16"/>
      <c r="H18" s="18">
        <v>30</v>
      </c>
      <c r="I18" s="19">
        <v>9160</v>
      </c>
      <c r="J18" s="18">
        <v>2000</v>
      </c>
      <c r="K18" s="18">
        <f t="shared" si="0"/>
        <v>12611</v>
      </c>
      <c r="L18" s="18">
        <v>1600</v>
      </c>
      <c r="M18" s="18">
        <f t="shared" si="1"/>
        <v>1808</v>
      </c>
      <c r="N18" s="18">
        <f>ROUND(0.3*(I18+J18),0)</f>
        <v>3348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90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f t="shared" si="2"/>
        <v>30617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O18" s="11"/>
      <c r="AP18" s="11"/>
      <c r="AQ18" s="11"/>
    </row>
    <row r="19" spans="1:43" s="10" customFormat="1" ht="19.5" customHeight="1">
      <c r="A19" s="18">
        <v>17</v>
      </c>
      <c r="B19" s="15">
        <v>42798</v>
      </c>
      <c r="C19" s="16" t="s">
        <v>46</v>
      </c>
      <c r="D19" s="16" t="s">
        <v>28</v>
      </c>
      <c r="E19" s="17" t="s">
        <v>29</v>
      </c>
      <c r="F19" s="16"/>
      <c r="G19" s="16"/>
      <c r="H19" s="18">
        <v>30</v>
      </c>
      <c r="I19" s="19">
        <v>10570</v>
      </c>
      <c r="J19" s="18">
        <v>2400</v>
      </c>
      <c r="K19" s="18">
        <f t="shared" si="0"/>
        <v>14656</v>
      </c>
      <c r="L19" s="18">
        <v>1600</v>
      </c>
      <c r="M19" s="18">
        <f t="shared" si="1"/>
        <v>1808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90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f t="shared" si="2"/>
        <v>31124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O19" s="11"/>
      <c r="AP19" s="11"/>
      <c r="AQ19" s="11"/>
    </row>
    <row r="20" spans="1:43" s="10" customFormat="1" ht="23.25" customHeight="1">
      <c r="A20" s="18">
        <v>18</v>
      </c>
      <c r="B20" s="15">
        <v>42822</v>
      </c>
      <c r="C20" s="21" t="s">
        <v>47</v>
      </c>
      <c r="D20" s="16" t="s">
        <v>28</v>
      </c>
      <c r="E20" s="17" t="s">
        <v>29</v>
      </c>
      <c r="F20" s="16"/>
      <c r="G20" s="16"/>
      <c r="H20" s="18">
        <v>30</v>
      </c>
      <c r="I20" s="19">
        <v>9470</v>
      </c>
      <c r="J20" s="18">
        <v>2000</v>
      </c>
      <c r="K20" s="18">
        <f t="shared" si="0"/>
        <v>12961</v>
      </c>
      <c r="L20" s="18">
        <v>1600</v>
      </c>
      <c r="M20" s="18">
        <f t="shared" si="1"/>
        <v>1808</v>
      </c>
      <c r="N20" s="18">
        <v>0</v>
      </c>
      <c r="O20" s="18">
        <v>210</v>
      </c>
      <c r="P20" s="18">
        <v>0</v>
      </c>
      <c r="Q20" s="18">
        <v>0</v>
      </c>
      <c r="R20" s="18">
        <v>0</v>
      </c>
      <c r="S20" s="18">
        <v>0</v>
      </c>
      <c r="T20" s="18">
        <v>90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340</v>
      </c>
      <c r="AC20" s="18">
        <f t="shared" si="2"/>
        <v>28479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O20" s="11"/>
      <c r="AP20" s="11"/>
      <c r="AQ20" s="11"/>
    </row>
    <row r="21" spans="1:43" s="10" customFormat="1" ht="19.5" customHeight="1">
      <c r="A21" s="14">
        <v>19</v>
      </c>
      <c r="B21" s="15">
        <v>42797</v>
      </c>
      <c r="C21" s="16" t="s">
        <v>48</v>
      </c>
      <c r="D21" s="16" t="s">
        <v>28</v>
      </c>
      <c r="E21" s="17" t="s">
        <v>29</v>
      </c>
      <c r="F21" s="16"/>
      <c r="G21" s="16"/>
      <c r="H21" s="18">
        <v>30</v>
      </c>
      <c r="I21" s="19">
        <v>10200</v>
      </c>
      <c r="J21" s="18">
        <v>2000</v>
      </c>
      <c r="K21" s="18">
        <f t="shared" si="0"/>
        <v>13786</v>
      </c>
      <c r="L21" s="18">
        <v>1600</v>
      </c>
      <c r="M21" s="18">
        <f t="shared" si="1"/>
        <v>1808</v>
      </c>
      <c r="N21" s="18">
        <f>ROUND(0.3*(I21+J21),0)</f>
        <v>3660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90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f t="shared" si="2"/>
        <v>33144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O21" s="11"/>
      <c r="AP21" s="11"/>
      <c r="AQ21" s="11"/>
    </row>
    <row r="22" spans="1:43" s="10" customFormat="1" ht="19.5" customHeight="1">
      <c r="A22" s="18">
        <v>20</v>
      </c>
      <c r="B22" s="15">
        <v>7574</v>
      </c>
      <c r="C22" s="16" t="s">
        <v>49</v>
      </c>
      <c r="D22" s="16" t="s">
        <v>28</v>
      </c>
      <c r="E22" s="17" t="s">
        <v>29</v>
      </c>
      <c r="F22" s="16"/>
      <c r="G22" s="16"/>
      <c r="H22" s="18">
        <v>30</v>
      </c>
      <c r="I22" s="19">
        <v>9470</v>
      </c>
      <c r="J22" s="18">
        <v>2000</v>
      </c>
      <c r="K22" s="18">
        <f t="shared" si="0"/>
        <v>12961</v>
      </c>
      <c r="L22" s="18">
        <v>1600</v>
      </c>
      <c r="M22" s="18">
        <f t="shared" si="1"/>
        <v>1808</v>
      </c>
      <c r="N22" s="18">
        <f>ROUND(0.3*(I22+J22),0)</f>
        <v>3441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90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f t="shared" si="2"/>
        <v>31370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O22" s="11"/>
      <c r="AP22" s="11"/>
      <c r="AQ22" s="11"/>
    </row>
    <row r="23" spans="1:43" s="10" customFormat="1" ht="19.5" customHeight="1">
      <c r="A23" s="18">
        <v>21</v>
      </c>
      <c r="B23" s="15">
        <v>42827</v>
      </c>
      <c r="C23" s="16" t="s">
        <v>50</v>
      </c>
      <c r="D23" s="16" t="s">
        <v>28</v>
      </c>
      <c r="E23" s="17" t="s">
        <v>29</v>
      </c>
      <c r="F23" s="16"/>
      <c r="G23" s="16"/>
      <c r="H23" s="18">
        <v>30</v>
      </c>
      <c r="I23" s="19">
        <v>9620</v>
      </c>
      <c r="J23" s="18">
        <v>2000</v>
      </c>
      <c r="K23" s="18">
        <f t="shared" si="0"/>
        <v>13131</v>
      </c>
      <c r="L23" s="18">
        <v>1600</v>
      </c>
      <c r="M23" s="18">
        <f t="shared" si="1"/>
        <v>1808</v>
      </c>
      <c r="N23" s="18">
        <f>ROUND(0.3*(I23+J23),0)</f>
        <v>3486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90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f t="shared" si="2"/>
        <v>31735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O23" s="11"/>
      <c r="AP23" s="11"/>
      <c r="AQ23" s="11"/>
    </row>
    <row r="24" spans="1:43" s="10" customFormat="1" ht="19.5" customHeight="1">
      <c r="A24" s="14">
        <v>22</v>
      </c>
      <c r="B24" s="15">
        <v>42794</v>
      </c>
      <c r="C24" s="16" t="s">
        <v>51</v>
      </c>
      <c r="D24" s="16" t="s">
        <v>28</v>
      </c>
      <c r="E24" s="17" t="s">
        <v>29</v>
      </c>
      <c r="F24" s="16"/>
      <c r="G24" s="16"/>
      <c r="H24" s="18">
        <v>30</v>
      </c>
      <c r="I24" s="19">
        <v>9620</v>
      </c>
      <c r="J24" s="18">
        <v>2000</v>
      </c>
      <c r="K24" s="18">
        <f t="shared" si="0"/>
        <v>13131</v>
      </c>
      <c r="L24" s="18">
        <v>1600</v>
      </c>
      <c r="M24" s="18">
        <f t="shared" si="1"/>
        <v>1808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90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f t="shared" si="2"/>
        <v>28249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O24" s="11"/>
      <c r="AP24" s="11"/>
      <c r="AQ24" s="11"/>
    </row>
    <row r="25" spans="1:43" s="10" customFormat="1" ht="19.5" customHeight="1">
      <c r="A25" s="18">
        <v>23</v>
      </c>
      <c r="B25" s="15">
        <v>42812</v>
      </c>
      <c r="C25" s="16" t="s">
        <v>52</v>
      </c>
      <c r="D25" s="16" t="s">
        <v>28</v>
      </c>
      <c r="E25" s="17" t="s">
        <v>29</v>
      </c>
      <c r="F25" s="16"/>
      <c r="G25" s="16"/>
      <c r="H25" s="18">
        <v>30</v>
      </c>
      <c r="I25" s="19">
        <v>9830</v>
      </c>
      <c r="J25" s="18">
        <v>2000</v>
      </c>
      <c r="K25" s="18">
        <f t="shared" si="0"/>
        <v>13368</v>
      </c>
      <c r="L25" s="18">
        <v>1600</v>
      </c>
      <c r="M25" s="18">
        <f t="shared" si="1"/>
        <v>1808</v>
      </c>
      <c r="N25" s="18">
        <f>ROUND(0.3*(I25+J25),0)</f>
        <v>3549</v>
      </c>
      <c r="O25" s="18">
        <v>210</v>
      </c>
      <c r="P25" s="18">
        <v>0</v>
      </c>
      <c r="Q25" s="18">
        <v>0</v>
      </c>
      <c r="R25" s="18">
        <v>0</v>
      </c>
      <c r="S25" s="18">
        <v>0</v>
      </c>
      <c r="T25" s="18">
        <v>90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f t="shared" si="2"/>
        <v>32455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O25" s="11"/>
      <c r="AP25" s="11"/>
      <c r="AQ25" s="11"/>
    </row>
    <row r="26" spans="1:43" s="10" customFormat="1" ht="19.5" customHeight="1">
      <c r="A26" s="18">
        <v>24</v>
      </c>
      <c r="B26" s="15">
        <v>42819</v>
      </c>
      <c r="C26" s="16" t="s">
        <v>53</v>
      </c>
      <c r="D26" s="16" t="s">
        <v>28</v>
      </c>
      <c r="E26" s="17" t="s">
        <v>29</v>
      </c>
      <c r="F26" s="16"/>
      <c r="G26" s="16"/>
      <c r="H26" s="18">
        <v>30</v>
      </c>
      <c r="I26" s="19">
        <v>8580</v>
      </c>
      <c r="J26" s="18">
        <v>1900</v>
      </c>
      <c r="K26" s="18">
        <f t="shared" si="0"/>
        <v>11842</v>
      </c>
      <c r="L26" s="18">
        <v>1600</v>
      </c>
      <c r="M26" s="18">
        <f t="shared" si="1"/>
        <v>1808</v>
      </c>
      <c r="N26" s="18">
        <f>ROUND(0.3*(I26+J26),0)</f>
        <v>3144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90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f t="shared" si="2"/>
        <v>28964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1"/>
      <c r="AO26" s="11"/>
      <c r="AP26" s="11"/>
      <c r="AQ26" s="11"/>
    </row>
    <row r="27" spans="1:43" s="10" customFormat="1" ht="19.5" customHeight="1">
      <c r="A27" s="14">
        <v>25</v>
      </c>
      <c r="B27" s="15">
        <v>7579</v>
      </c>
      <c r="C27" s="16" t="s">
        <v>62</v>
      </c>
      <c r="D27" s="16" t="s">
        <v>28</v>
      </c>
      <c r="E27" s="17" t="s">
        <v>29</v>
      </c>
      <c r="F27" s="16"/>
      <c r="G27" s="16"/>
      <c r="H27" s="18">
        <v>30</v>
      </c>
      <c r="I27" s="19">
        <v>8580</v>
      </c>
      <c r="J27" s="18">
        <v>1900</v>
      </c>
      <c r="K27" s="18">
        <f t="shared" si="0"/>
        <v>11842</v>
      </c>
      <c r="L27" s="18">
        <v>1600</v>
      </c>
      <c r="M27" s="18">
        <f t="shared" si="1"/>
        <v>1808</v>
      </c>
      <c r="N27" s="18">
        <f>ROUND(0.3*(I27+J27),0)</f>
        <v>3144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90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f t="shared" si="2"/>
        <v>28964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1"/>
      <c r="AO27" s="11"/>
      <c r="AP27" s="11"/>
      <c r="AQ27" s="11"/>
    </row>
    <row r="28" spans="1:43" s="10" customFormat="1" ht="19.5" customHeight="1">
      <c r="A28" s="18">
        <v>26</v>
      </c>
      <c r="B28" s="15">
        <v>23398</v>
      </c>
      <c r="C28" s="16" t="s">
        <v>63</v>
      </c>
      <c r="D28" s="16" t="s">
        <v>28</v>
      </c>
      <c r="E28" s="17" t="s">
        <v>29</v>
      </c>
      <c r="F28" s="16"/>
      <c r="G28" s="16"/>
      <c r="H28" s="18">
        <v>30</v>
      </c>
      <c r="I28" s="19">
        <v>9620</v>
      </c>
      <c r="J28" s="18">
        <v>2000</v>
      </c>
      <c r="K28" s="18">
        <f t="shared" si="0"/>
        <v>13131</v>
      </c>
      <c r="L28" s="18">
        <v>1600</v>
      </c>
      <c r="M28" s="18">
        <f t="shared" si="1"/>
        <v>1808</v>
      </c>
      <c r="N28" s="18">
        <f>ROUND(0.3*(I28+J28),0)</f>
        <v>3486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90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f t="shared" si="2"/>
        <v>31735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1"/>
      <c r="AO28" s="11"/>
      <c r="AP28" s="11"/>
      <c r="AQ28" s="11"/>
    </row>
    <row r="29" spans="1:43" s="10" customFormat="1" ht="19.5" customHeight="1">
      <c r="A29" s="18">
        <v>27</v>
      </c>
      <c r="B29" s="15">
        <v>42751</v>
      </c>
      <c r="C29" s="16" t="s">
        <v>54</v>
      </c>
      <c r="D29" s="16" t="s">
        <v>28</v>
      </c>
      <c r="E29" s="17" t="s">
        <v>29</v>
      </c>
      <c r="F29" s="16"/>
      <c r="G29" s="16"/>
      <c r="H29" s="18">
        <v>30</v>
      </c>
      <c r="I29" s="19">
        <v>9470</v>
      </c>
      <c r="J29" s="18">
        <v>2000</v>
      </c>
      <c r="K29" s="18">
        <f t="shared" si="0"/>
        <v>12961</v>
      </c>
      <c r="L29" s="18">
        <v>1600</v>
      </c>
      <c r="M29" s="18">
        <f t="shared" si="1"/>
        <v>1808</v>
      </c>
      <c r="N29" s="18">
        <f>ROUND(0.3*(I29+J29),0)</f>
        <v>3441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90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f t="shared" si="2"/>
        <v>31370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1"/>
      <c r="AO29" s="11"/>
      <c r="AP29" s="11"/>
      <c r="AQ29" s="11"/>
    </row>
    <row r="30" spans="1:43" s="10" customFormat="1" ht="19.5" customHeight="1">
      <c r="A30" s="14">
        <v>28</v>
      </c>
      <c r="B30" s="15">
        <v>42799</v>
      </c>
      <c r="C30" s="16" t="s">
        <v>55</v>
      </c>
      <c r="D30" s="16" t="s">
        <v>28</v>
      </c>
      <c r="E30" s="17" t="s">
        <v>29</v>
      </c>
      <c r="F30" s="16"/>
      <c r="G30" s="16"/>
      <c r="H30" s="18">
        <v>30</v>
      </c>
      <c r="I30" s="19">
        <v>8350</v>
      </c>
      <c r="J30" s="18">
        <v>1900</v>
      </c>
      <c r="K30" s="18">
        <f t="shared" si="0"/>
        <v>11583</v>
      </c>
      <c r="L30" s="18">
        <v>1600</v>
      </c>
      <c r="M30" s="18">
        <f t="shared" si="1"/>
        <v>1808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90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f t="shared" si="2"/>
        <v>25331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1"/>
      <c r="AO30" s="11"/>
      <c r="AP30" s="11"/>
      <c r="AQ30" s="11"/>
    </row>
    <row r="31" spans="1:43" s="10" customFormat="1" ht="19.5" customHeight="1">
      <c r="A31" s="18">
        <v>29</v>
      </c>
      <c r="B31" s="15">
        <v>42796</v>
      </c>
      <c r="C31" s="16" t="s">
        <v>56</v>
      </c>
      <c r="D31" s="16" t="s">
        <v>28</v>
      </c>
      <c r="E31" s="17" t="s">
        <v>29</v>
      </c>
      <c r="F31" s="16"/>
      <c r="G31" s="16"/>
      <c r="H31" s="18">
        <v>30</v>
      </c>
      <c r="I31" s="19">
        <v>9630</v>
      </c>
      <c r="J31" s="18">
        <v>2000</v>
      </c>
      <c r="K31" s="18">
        <f t="shared" si="0"/>
        <v>13142</v>
      </c>
      <c r="L31" s="18">
        <v>1600</v>
      </c>
      <c r="M31" s="18">
        <f t="shared" si="1"/>
        <v>1808</v>
      </c>
      <c r="N31" s="18">
        <v>0</v>
      </c>
      <c r="O31" s="18">
        <v>210</v>
      </c>
      <c r="P31" s="18">
        <v>0</v>
      </c>
      <c r="Q31" s="18">
        <v>0</v>
      </c>
      <c r="R31" s="18">
        <v>0</v>
      </c>
      <c r="S31" s="18">
        <v>0</v>
      </c>
      <c r="T31" s="18">
        <v>90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f t="shared" si="2"/>
        <v>28480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1"/>
      <c r="AO31" s="11"/>
      <c r="AP31" s="11"/>
      <c r="AQ31" s="11"/>
    </row>
    <row r="32" spans="1:43" s="10" customFormat="1" ht="19.5" customHeight="1">
      <c r="A32" s="18">
        <v>30</v>
      </c>
      <c r="B32" s="15">
        <v>42793</v>
      </c>
      <c r="C32" s="16" t="s">
        <v>57</v>
      </c>
      <c r="D32" s="16" t="s">
        <v>28</v>
      </c>
      <c r="E32" s="17" t="s">
        <v>29</v>
      </c>
      <c r="F32" s="16"/>
      <c r="G32" s="16"/>
      <c r="H32" s="18">
        <v>30</v>
      </c>
      <c r="I32" s="19">
        <v>9620</v>
      </c>
      <c r="J32" s="18">
        <v>2000</v>
      </c>
      <c r="K32" s="18">
        <f t="shared" si="0"/>
        <v>13131</v>
      </c>
      <c r="L32" s="18">
        <v>1600</v>
      </c>
      <c r="M32" s="18">
        <f t="shared" si="1"/>
        <v>1808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90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340</v>
      </c>
      <c r="AC32" s="18">
        <f t="shared" si="2"/>
        <v>28589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1"/>
      <c r="AO32" s="11"/>
      <c r="AP32" s="11"/>
      <c r="AQ32" s="11"/>
    </row>
    <row r="33" spans="1:43" s="10" customFormat="1" ht="19.5" customHeight="1">
      <c r="A33" s="14">
        <v>31</v>
      </c>
      <c r="B33" s="15">
        <v>9734</v>
      </c>
      <c r="C33" s="16" t="s">
        <v>58</v>
      </c>
      <c r="D33" s="16" t="s">
        <v>28</v>
      </c>
      <c r="E33" s="17" t="s">
        <v>29</v>
      </c>
      <c r="F33" s="16"/>
      <c r="G33" s="16"/>
      <c r="H33" s="18">
        <v>30</v>
      </c>
      <c r="I33" s="19">
        <v>8580</v>
      </c>
      <c r="J33" s="18">
        <v>1900</v>
      </c>
      <c r="K33" s="18">
        <f t="shared" si="0"/>
        <v>11842</v>
      </c>
      <c r="L33" s="18">
        <v>1600</v>
      </c>
      <c r="M33" s="18">
        <f t="shared" si="1"/>
        <v>1808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90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f t="shared" si="2"/>
        <v>25820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1"/>
      <c r="AO33" s="11"/>
      <c r="AP33" s="11"/>
      <c r="AQ33" s="11"/>
    </row>
    <row r="34" spans="1:43" s="10" customFormat="1" ht="19.5" customHeight="1">
      <c r="A34" s="18">
        <v>32</v>
      </c>
      <c r="B34" s="15">
        <v>42821</v>
      </c>
      <c r="C34" s="16" t="s">
        <v>59</v>
      </c>
      <c r="D34" s="16" t="s">
        <v>28</v>
      </c>
      <c r="E34" s="17" t="s">
        <v>29</v>
      </c>
      <c r="F34" s="16"/>
      <c r="G34" s="16"/>
      <c r="H34" s="18">
        <v>30</v>
      </c>
      <c r="I34" s="19">
        <v>9620</v>
      </c>
      <c r="J34" s="18">
        <v>2000</v>
      </c>
      <c r="K34" s="18">
        <f t="shared" si="0"/>
        <v>13131</v>
      </c>
      <c r="L34" s="18">
        <v>1600</v>
      </c>
      <c r="M34" s="18">
        <f t="shared" si="1"/>
        <v>1808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90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f t="shared" si="2"/>
        <v>28249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1"/>
      <c r="AO34" s="11"/>
      <c r="AP34" s="11"/>
      <c r="AQ34" s="11"/>
    </row>
    <row r="35" spans="1:43" s="10" customFormat="1" ht="19.5" customHeight="1">
      <c r="A35" s="18">
        <v>33</v>
      </c>
      <c r="B35" s="15">
        <v>42876</v>
      </c>
      <c r="C35" s="16" t="s">
        <v>60</v>
      </c>
      <c r="D35" s="16" t="s">
        <v>28</v>
      </c>
      <c r="E35" s="17" t="s">
        <v>29</v>
      </c>
      <c r="F35" s="16"/>
      <c r="G35" s="16"/>
      <c r="H35" s="18">
        <v>30</v>
      </c>
      <c r="I35" s="19">
        <v>8580</v>
      </c>
      <c r="J35" s="18">
        <v>1900</v>
      </c>
      <c r="K35" s="18">
        <f t="shared" si="0"/>
        <v>11842</v>
      </c>
      <c r="L35" s="18">
        <v>1600</v>
      </c>
      <c r="M35" s="18">
        <f t="shared" si="1"/>
        <v>1808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90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f t="shared" si="2"/>
        <v>25820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1"/>
      <c r="AO35" s="11"/>
      <c r="AP35" s="11"/>
      <c r="AQ35" s="11"/>
    </row>
    <row r="36" spans="1:43" s="10" customFormat="1" ht="19.5" customHeight="1">
      <c r="A36" s="14">
        <v>34</v>
      </c>
      <c r="B36" s="15">
        <v>42828</v>
      </c>
      <c r="C36" s="16" t="s">
        <v>61</v>
      </c>
      <c r="D36" s="16" t="s">
        <v>28</v>
      </c>
      <c r="E36" s="20" t="s">
        <v>29</v>
      </c>
      <c r="F36" s="16"/>
      <c r="G36" s="16"/>
      <c r="H36" s="18">
        <v>30</v>
      </c>
      <c r="I36" s="18">
        <v>9830</v>
      </c>
      <c r="J36" s="18">
        <v>2000</v>
      </c>
      <c r="K36" s="18">
        <f t="shared" si="0"/>
        <v>13368</v>
      </c>
      <c r="L36" s="18">
        <v>1600</v>
      </c>
      <c r="M36" s="18">
        <f t="shared" si="1"/>
        <v>1808</v>
      </c>
      <c r="N36" s="18">
        <f>ROUND(0.3*(I36+J36),0)</f>
        <v>3549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90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f t="shared" si="2"/>
        <v>32245</v>
      </c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1"/>
      <c r="AO36" s="11"/>
      <c r="AP36" s="11"/>
      <c r="AQ36" s="11"/>
    </row>
    <row r="37" spans="1:43" s="10" customFormat="1" ht="19.5" customHeight="1">
      <c r="A37" s="18">
        <v>35</v>
      </c>
      <c r="B37" s="15">
        <v>141726612</v>
      </c>
      <c r="C37" s="16" t="s">
        <v>64</v>
      </c>
      <c r="D37" s="16" t="s">
        <v>28</v>
      </c>
      <c r="E37" s="20" t="s">
        <v>29</v>
      </c>
      <c r="F37" s="16"/>
      <c r="G37" s="16"/>
      <c r="H37" s="18">
        <v>30</v>
      </c>
      <c r="I37" s="18">
        <v>8350</v>
      </c>
      <c r="J37" s="18">
        <v>1900</v>
      </c>
      <c r="K37" s="18">
        <f t="shared" si="0"/>
        <v>11583</v>
      </c>
      <c r="L37" s="18">
        <v>1600</v>
      </c>
      <c r="M37" s="18">
        <f t="shared" si="1"/>
        <v>1808</v>
      </c>
      <c r="N37" s="18">
        <f>ROUND(0.3*(I37+J37),0)</f>
        <v>3075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90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f t="shared" si="2"/>
        <v>28406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1"/>
      <c r="AO37" s="11"/>
      <c r="AP37" s="11"/>
      <c r="AQ37" s="11"/>
    </row>
    <row r="38" spans="1:43" s="10" customFormat="1" ht="19.5" customHeight="1">
      <c r="A38" s="18">
        <v>36</v>
      </c>
      <c r="B38" s="15">
        <v>23937</v>
      </c>
      <c r="C38" s="16" t="s">
        <v>65</v>
      </c>
      <c r="D38" s="16" t="s">
        <v>28</v>
      </c>
      <c r="E38" s="20" t="s">
        <v>29</v>
      </c>
      <c r="F38" s="16"/>
      <c r="G38" s="16"/>
      <c r="H38" s="18">
        <v>30</v>
      </c>
      <c r="I38" s="18">
        <v>8350</v>
      </c>
      <c r="J38" s="18">
        <v>1900</v>
      </c>
      <c r="K38" s="18">
        <f t="shared" si="0"/>
        <v>11583</v>
      </c>
      <c r="L38" s="18">
        <v>1600</v>
      </c>
      <c r="M38" s="18">
        <f t="shared" si="1"/>
        <v>1808</v>
      </c>
      <c r="N38" s="18">
        <f>ROUND(0.3*(I38+J38),0)</f>
        <v>3075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90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f t="shared" si="2"/>
        <v>28406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1"/>
      <c r="AO38" s="11"/>
      <c r="AP38" s="11"/>
      <c r="AQ38" s="11"/>
    </row>
    <row r="39" spans="1:43" s="10" customFormat="1" ht="19.5" customHeight="1">
      <c r="A39" s="14">
        <v>37</v>
      </c>
      <c r="B39" s="15">
        <v>21794</v>
      </c>
      <c r="C39" s="16" t="s">
        <v>66</v>
      </c>
      <c r="D39" s="16" t="s">
        <v>28</v>
      </c>
      <c r="E39" s="20" t="s">
        <v>29</v>
      </c>
      <c r="F39" s="16"/>
      <c r="G39" s="16"/>
      <c r="H39" s="18">
        <v>30</v>
      </c>
      <c r="I39" s="18">
        <v>8350</v>
      </c>
      <c r="J39" s="18">
        <v>1900</v>
      </c>
      <c r="K39" s="18">
        <f t="shared" si="0"/>
        <v>11583</v>
      </c>
      <c r="L39" s="18">
        <v>1600</v>
      </c>
      <c r="M39" s="18">
        <f t="shared" si="1"/>
        <v>1808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90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f t="shared" si="2"/>
        <v>25331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1"/>
      <c r="AO39" s="11"/>
      <c r="AP39" s="11"/>
      <c r="AQ39" s="11"/>
    </row>
    <row r="40" spans="1:39" s="12" customFormat="1" ht="19.5" customHeight="1">
      <c r="A40" s="18"/>
      <c r="B40" s="18"/>
      <c r="C40" s="20"/>
      <c r="D40" s="20"/>
      <c r="E40" s="20"/>
      <c r="F40" s="20"/>
      <c r="G40" s="20"/>
      <c r="H40" s="20"/>
      <c r="I40" s="17">
        <f aca="true" t="shared" si="3" ref="I40:AC40">SUM(I3:I39)</f>
        <v>349850</v>
      </c>
      <c r="J40" s="17">
        <f t="shared" si="3"/>
        <v>75300</v>
      </c>
      <c r="K40" s="17">
        <f t="shared" si="3"/>
        <v>480424</v>
      </c>
      <c r="L40" s="17">
        <f t="shared" si="3"/>
        <v>60800</v>
      </c>
      <c r="M40" s="17">
        <f t="shared" si="3"/>
        <v>68704</v>
      </c>
      <c r="N40" s="17">
        <f t="shared" si="3"/>
        <v>66312</v>
      </c>
      <c r="O40" s="17">
        <f t="shared" si="3"/>
        <v>630</v>
      </c>
      <c r="P40" s="17">
        <f t="shared" si="3"/>
        <v>0</v>
      </c>
      <c r="Q40" s="17">
        <f t="shared" si="3"/>
        <v>0</v>
      </c>
      <c r="R40" s="17">
        <f t="shared" si="3"/>
        <v>0</v>
      </c>
      <c r="S40" s="17">
        <f t="shared" si="3"/>
        <v>0</v>
      </c>
      <c r="T40" s="17">
        <f t="shared" si="3"/>
        <v>3330</v>
      </c>
      <c r="U40" s="17">
        <f t="shared" si="3"/>
        <v>0</v>
      </c>
      <c r="V40" s="17">
        <f t="shared" si="3"/>
        <v>0</v>
      </c>
      <c r="W40" s="17">
        <f t="shared" si="3"/>
        <v>0</v>
      </c>
      <c r="X40" s="17">
        <f t="shared" si="3"/>
        <v>0</v>
      </c>
      <c r="Y40" s="17">
        <f t="shared" si="3"/>
        <v>0</v>
      </c>
      <c r="Z40" s="17">
        <f t="shared" si="3"/>
        <v>0</v>
      </c>
      <c r="AA40" s="17">
        <f t="shared" si="3"/>
        <v>0</v>
      </c>
      <c r="AB40" s="17">
        <f t="shared" si="3"/>
        <v>1000</v>
      </c>
      <c r="AC40" s="17">
        <f t="shared" si="3"/>
        <v>1106350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2" ht="12.75">
      <c r="A41" s="13"/>
      <c r="B41" s="13"/>
    </row>
    <row r="42" spans="1:2" ht="12.75">
      <c r="A42" s="13"/>
      <c r="B42" s="13"/>
    </row>
    <row r="43" spans="1:2" ht="9" customHeight="1">
      <c r="A43" s="13"/>
      <c r="B43" s="13"/>
    </row>
    <row r="44" spans="1:2" ht="12.75" hidden="1">
      <c r="A44" s="13"/>
      <c r="B44" s="13"/>
    </row>
    <row r="45" spans="1:2" ht="12.75" hidden="1">
      <c r="A45" s="13"/>
      <c r="B45" s="13"/>
    </row>
    <row r="46" spans="1:2" ht="12.75" hidden="1">
      <c r="A46" s="13"/>
      <c r="B46" s="13"/>
    </row>
    <row r="47" spans="1:2" ht="12.75" hidden="1">
      <c r="A47" s="13"/>
      <c r="B47" s="13"/>
    </row>
    <row r="48" spans="1:2" ht="12.75" hidden="1">
      <c r="A48" s="13"/>
      <c r="B48" s="13"/>
    </row>
    <row r="49" spans="1:2" ht="12.75" hidden="1">
      <c r="A49" s="13"/>
      <c r="B49" s="13"/>
    </row>
    <row r="50" spans="1:2" ht="12.75" hidden="1">
      <c r="A50" s="13"/>
      <c r="B50" s="13"/>
    </row>
    <row r="51" spans="1:2" ht="12.75" hidden="1">
      <c r="A51" s="13"/>
      <c r="B51" s="13"/>
    </row>
    <row r="52" spans="1:2" ht="12.75">
      <c r="A52" s="13"/>
      <c r="B52" s="13"/>
    </row>
    <row r="53" spans="1:2" ht="12.75">
      <c r="A53" s="13"/>
      <c r="B53" s="13"/>
    </row>
    <row r="54" spans="1:2" ht="12.75">
      <c r="A54" s="13"/>
      <c r="B54" s="13"/>
    </row>
    <row r="55" spans="1:2" ht="12.75">
      <c r="A55" s="13"/>
      <c r="B55" s="13"/>
    </row>
    <row r="56" spans="1:2" ht="12.75">
      <c r="A56" s="13"/>
      <c r="B56" s="13"/>
    </row>
    <row r="57" spans="1:2" ht="12.75">
      <c r="A57" s="13"/>
      <c r="B57" s="13"/>
    </row>
    <row r="58" spans="1:2" ht="12.75">
      <c r="A58" s="13"/>
      <c r="B58" s="13"/>
    </row>
    <row r="59" spans="1:2" ht="12.75">
      <c r="A59" s="13"/>
      <c r="B59" s="13"/>
    </row>
    <row r="60" spans="1:2" ht="12.75">
      <c r="A60" s="13"/>
      <c r="B60" s="13"/>
    </row>
    <row r="61" spans="1:2" ht="12.75">
      <c r="A61" s="13"/>
      <c r="B61" s="13"/>
    </row>
    <row r="62" spans="1:2" ht="12.75">
      <c r="A62" s="13"/>
      <c r="B62" s="13"/>
    </row>
    <row r="63" spans="1:2" ht="12.75">
      <c r="A63" s="13"/>
      <c r="B63" s="13"/>
    </row>
    <row r="64" spans="1:2" ht="12.75">
      <c r="A64" s="13"/>
      <c r="B64" s="13"/>
    </row>
    <row r="65" spans="1:2" ht="12.75">
      <c r="A65" s="13"/>
      <c r="B65" s="13"/>
    </row>
    <row r="66" spans="1:2" ht="12.75">
      <c r="A66" s="13"/>
      <c r="B66" s="13"/>
    </row>
    <row r="67" spans="1:2" ht="12.75">
      <c r="A67" s="13"/>
      <c r="B67" s="13"/>
    </row>
    <row r="68" spans="1:2" ht="12.75">
      <c r="A68" s="13"/>
      <c r="B68" s="13"/>
    </row>
  </sheetData>
  <sheetProtection/>
  <mergeCells count="2">
    <mergeCell ref="U1:AC1"/>
    <mergeCell ref="A1:T1"/>
  </mergeCells>
  <printOptions gridLines="1" horizontalCentered="1"/>
  <pageMargins left="0.24" right="0.23" top="0.39" bottom="0.3" header="0.23" footer="0.16"/>
  <pageSetup horizontalDpi="600" verticalDpi="600" orientation="landscape" paperSize="5" scale="90" r:id="rId1"/>
  <rowBreaks count="1" manualBreakCount="1">
    <brk id="22" max="255" man="1"/>
  </rowBreaks>
  <colBreaks count="2" manualBreakCount="2">
    <brk id="20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</dc:creator>
  <cp:keywords/>
  <dc:description/>
  <cp:lastModifiedBy>hcl</cp:lastModifiedBy>
  <cp:lastPrinted>2015-06-26T09:23:50Z</cp:lastPrinted>
  <dcterms:created xsi:type="dcterms:W3CDTF">2009-11-17T06:18:23Z</dcterms:created>
  <dcterms:modified xsi:type="dcterms:W3CDTF">2015-06-29T10:38:30Z</dcterms:modified>
  <cp:category/>
  <cp:version/>
  <cp:contentType/>
  <cp:contentStatus/>
</cp:coreProperties>
</file>